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4915" windowHeight="978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58" i="1" l="1"/>
  <c r="I58" i="1"/>
  <c r="J26" i="1"/>
  <c r="I26" i="1"/>
  <c r="J55" i="1" l="1"/>
  <c r="I55" i="1"/>
  <c r="J47" i="1"/>
  <c r="I47" i="1"/>
  <c r="O15" i="1" l="1"/>
  <c r="O17" i="1"/>
  <c r="O18" i="1"/>
  <c r="O21" i="1"/>
  <c r="O22" i="1"/>
  <c r="O23" i="1"/>
  <c r="O24" i="1"/>
  <c r="O25" i="1"/>
  <c r="O27" i="1"/>
  <c r="O28" i="1"/>
  <c r="O29" i="1"/>
  <c r="O30" i="1"/>
  <c r="O31" i="1"/>
  <c r="O32" i="1"/>
  <c r="O34" i="1"/>
  <c r="O35" i="1"/>
  <c r="O36" i="1"/>
  <c r="O37" i="1"/>
  <c r="O38" i="1"/>
  <c r="O39" i="1"/>
  <c r="O40" i="1"/>
  <c r="O41" i="1"/>
  <c r="O44" i="1"/>
  <c r="O45" i="1"/>
  <c r="O46" i="1"/>
  <c r="O48" i="1"/>
  <c r="O49" i="1"/>
  <c r="O50" i="1"/>
  <c r="O54" i="1"/>
  <c r="O62" i="1" s="1"/>
  <c r="O55" i="1"/>
  <c r="O56" i="1"/>
  <c r="O57" i="1"/>
  <c r="O58" i="1"/>
  <c r="O59" i="1"/>
  <c r="O60" i="1"/>
  <c r="O61" i="1"/>
  <c r="O14" i="1"/>
  <c r="M47" i="1" l="1"/>
  <c r="O47" i="1" s="1"/>
  <c r="M42" i="1"/>
  <c r="O42" i="1" s="1"/>
  <c r="M19" i="1"/>
  <c r="O19" i="1" s="1"/>
  <c r="O52" i="1" l="1"/>
  <c r="M26" i="1"/>
  <c r="O26" i="1" s="1"/>
</calcChain>
</file>

<file path=xl/sharedStrings.xml><?xml version="1.0" encoding="utf-8"?>
<sst xmlns="http://schemas.openxmlformats.org/spreadsheetml/2006/main" count="127" uniqueCount="80">
  <si>
    <t>Ед. изм</t>
  </si>
  <si>
    <t>Норма запаса</t>
  </si>
  <si>
    <t>Облицовочные материалы</t>
  </si>
  <si>
    <t>Поз.</t>
  </si>
  <si>
    <t>Обозначение</t>
  </si>
  <si>
    <t>Наименование</t>
  </si>
  <si>
    <t>Утеплитель</t>
  </si>
  <si>
    <t>м.кв.</t>
  </si>
  <si>
    <t>"технолайт экстра", 100мм</t>
  </si>
  <si>
    <t>"техновент стандарт", 50мм</t>
  </si>
  <si>
    <t>паронитовая прокладка, 100х100мм</t>
  </si>
  <si>
    <t>Профиль Г-образ.40х40х1,2мм оц.ст с п/п</t>
  </si>
  <si>
    <t>Профиль П-образ.80х40х20х1,2мм оц.ст с п/п</t>
  </si>
  <si>
    <t>Профиль Z-образ.40х40х20х1,2мм оц.ст с п/п</t>
  </si>
  <si>
    <t>Кронштейн несущий 210х100х80х2мм</t>
  </si>
  <si>
    <t>Кронштейн несущий 110х100х80х2мм</t>
  </si>
  <si>
    <t>Кляммер рядовой, нерж.ст</t>
  </si>
  <si>
    <t>Кляммер стартовый, нерж.ст.</t>
  </si>
  <si>
    <t>Кляммер крайний, нерж.ст.</t>
  </si>
  <si>
    <t>Кронштейн 50х50х50х2мм оц.ст. с п/п</t>
  </si>
  <si>
    <t>кв.м.</t>
  </si>
  <si>
    <t>Кронштейн оконный</t>
  </si>
  <si>
    <t>Метизы</t>
  </si>
  <si>
    <t>прокладка под кронштейн оконный</t>
  </si>
  <si>
    <t>м.п.</t>
  </si>
  <si>
    <t>шт.</t>
  </si>
  <si>
    <t>Дюбель гвоздь "Росдюбель"</t>
  </si>
  <si>
    <t>Элементы подсистемы Декот XXI (ТС 3553-12)</t>
  </si>
  <si>
    <t>ТС 4074-13</t>
  </si>
  <si>
    <t>ТС 4076-13</t>
  </si>
  <si>
    <t>ТС 4245-14</t>
  </si>
  <si>
    <t>Заклепка "FASTY" 4,8х10, нерж/нерж</t>
  </si>
  <si>
    <t>Заклепка "FASTY" 4,0х10, нерж/нерж</t>
  </si>
  <si>
    <t>Тарельчатый дюбель"Бау-Фикс", 150мм</t>
  </si>
  <si>
    <t>Тарельчатый дюбель"Бау-Фикс", 200мм</t>
  </si>
  <si>
    <t>ТС 4293-14</t>
  </si>
  <si>
    <t>ТС 3879-13</t>
  </si>
  <si>
    <t>Саморез"HARPOON" HD 4,2х13мм нерж.</t>
  </si>
  <si>
    <t>Анкер фасадный, MUNGO MBRK, 10х100</t>
  </si>
  <si>
    <t>Анкер фасадный, MUNGO MBRK, 10х80</t>
  </si>
  <si>
    <t>ТС 4316-14</t>
  </si>
  <si>
    <t>Доборные элементы</t>
  </si>
  <si>
    <t>Откосы по окнам (развертка 340мм)</t>
  </si>
  <si>
    <t>Аквилон (прищепка откоса) развертка 150мм</t>
  </si>
  <si>
    <t>ГОСТ 52146-2003</t>
  </si>
  <si>
    <t>Противопожарная отсечка (развертка 280мм)</t>
  </si>
  <si>
    <t>ветро-гидрозащитная пленка "изоспан"</t>
  </si>
  <si>
    <t>ТС 2861-10</t>
  </si>
  <si>
    <t>Заклепка "FASTY" 4,0х10, нерж/нерж с п/п</t>
  </si>
  <si>
    <t>ТС 4449-15</t>
  </si>
  <si>
    <t>ТС 4138-14</t>
  </si>
  <si>
    <t>м.куб.</t>
  </si>
  <si>
    <t>Отливы по окнам (развертка 310мм)</t>
  </si>
  <si>
    <t>Откосы по окнам угловой (развертка 400мм)</t>
  </si>
  <si>
    <t>Парапетная крышка (развертка 840мм)</t>
  </si>
  <si>
    <t>Крышка козырька (развертка 630мм)</t>
  </si>
  <si>
    <t xml:space="preserve">Спецификация элементов облицовки </t>
  </si>
  <si>
    <t>Керамогранитная плита "Уральский гранит" 600х600х10мм, цвет бежевый матовый</t>
  </si>
  <si>
    <t>Керамогранитная плита "Уральский гранит" 600х600х10мм, цвет коричневый матовый</t>
  </si>
  <si>
    <t>Всего материалов</t>
  </si>
  <si>
    <t>Цена ед.</t>
  </si>
  <si>
    <t>Итого стоимость</t>
  </si>
  <si>
    <t>Итого цена материалов</t>
  </si>
  <si>
    <t>Работы</t>
  </si>
  <si>
    <t>Транспортные расходы 3% от стоимости материалов</t>
  </si>
  <si>
    <t>Монтаж лесов</t>
  </si>
  <si>
    <t>Монтаж подсистемы и керамогранита</t>
  </si>
  <si>
    <t>Монтаж утеплителя</t>
  </si>
  <si>
    <t>Монтаж парапетной крышки</t>
  </si>
  <si>
    <t>Монтаж доборных элементов</t>
  </si>
  <si>
    <t>Накладные расходы</t>
  </si>
  <si>
    <t>Демонтаж старого фасада</t>
  </si>
  <si>
    <t>Демонтаж лесов</t>
  </si>
  <si>
    <t xml:space="preserve"> Объект: жилой дом по ул. Кошурникова 2 (стр.)  г.Новосибирска</t>
  </si>
  <si>
    <t>* Цена контракта окончательная, в ней учтены все расходы и изменению не подлежит.</t>
  </si>
  <si>
    <t>Общая сумма*</t>
  </si>
  <si>
    <t>стоимость за м.кв.</t>
  </si>
  <si>
    <t>Итого цена работ</t>
  </si>
  <si>
    <t>Секция 19-эт.</t>
  </si>
  <si>
    <t>Секция 10-эт.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</si>
</sst>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i/>
      <sz val="11"/>
      <color theme="1"/>
      <name val="ISOCPEUR"/>
      <family val="2"/>
      <charset val="204"/>
    </font>
    <font>
      <sz val="11"/>
      <color indexed="8"/>
      <name val="Calibri"/>
      <family val="2"/>
      <charset val="204"/>
    </font>
    <font>
      <b/>
      <i/>
      <sz val="11"/>
      <color indexed="8"/>
      <name val="ISOCPEUR"/>
      <family val="2"/>
      <charset val="204"/>
    </font>
    <font>
      <i/>
      <sz val="11"/>
      <color indexed="8"/>
      <name val="ISOCPEUR"/>
      <family val="2"/>
      <charset val="204"/>
    </font>
    <font>
      <b/>
      <i/>
      <sz val="11"/>
      <color theme="1"/>
      <name val="ISOCPEU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6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/>
    <xf numFmtId="0" fontId="1" fillId="0" borderId="1" xfId="0" applyFont="1" applyBorder="1" applyAlignment="1"/>
    <xf numFmtId="0" fontId="1" fillId="0" borderId="0" xfId="0" applyFont="1" applyBorder="1" applyAlignment="1"/>
    <xf numFmtId="0" fontId="1" fillId="2" borderId="0" xfId="0" applyFont="1" applyFill="1"/>
    <xf numFmtId="0" fontId="3" fillId="2" borderId="0" xfId="1" applyFont="1" applyFill="1"/>
    <xf numFmtId="0" fontId="4" fillId="2" borderId="0" xfId="1" applyFont="1" applyFill="1"/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9" xfId="0" applyFont="1" applyBorder="1" applyAlignment="1">
      <alignment wrapText="1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9" xfId="0" applyFont="1" applyBorder="1"/>
    <xf numFmtId="0" fontId="1" fillId="0" borderId="9" xfId="0" applyFont="1" applyBorder="1" applyAlignment="1"/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2" xfId="0" applyFont="1" applyBorder="1"/>
    <xf numFmtId="0" fontId="1" fillId="0" borderId="12" xfId="0" applyFont="1" applyBorder="1" applyAlignment="1"/>
    <xf numFmtId="0" fontId="1" fillId="0" borderId="16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4" xfId="0" applyFont="1" applyBorder="1"/>
    <xf numFmtId="0" fontId="1" fillId="0" borderId="0" xfId="0" applyFont="1" applyBorder="1" applyAlignment="1">
      <alignment horizontal="center" vertical="center"/>
    </xf>
    <xf numFmtId="0" fontId="1" fillId="0" borderId="17" xfId="0" applyFont="1" applyBorder="1"/>
    <xf numFmtId="0" fontId="1" fillId="0" borderId="0" xfId="0" applyFont="1" applyBorder="1"/>
    <xf numFmtId="0" fontId="1" fillId="0" borderId="19" xfId="0" applyFont="1" applyBorder="1"/>
    <xf numFmtId="0" fontId="1" fillId="0" borderId="19" xfId="0" applyFont="1" applyBorder="1" applyAlignment="1"/>
    <xf numFmtId="0" fontId="1" fillId="0" borderId="20" xfId="0" applyFont="1" applyBorder="1"/>
    <xf numFmtId="0" fontId="1" fillId="0" borderId="20" xfId="0" applyFont="1" applyBorder="1" applyAlignment="1"/>
    <xf numFmtId="0" fontId="1" fillId="0" borderId="21" xfId="0" applyFont="1" applyBorder="1"/>
    <xf numFmtId="0" fontId="1" fillId="0" borderId="21" xfId="0" applyFont="1" applyBorder="1" applyAlignment="1"/>
    <xf numFmtId="0" fontId="1" fillId="0" borderId="22" xfId="0" applyFont="1" applyBorder="1" applyAlignment="1">
      <alignment horizontal="center" vertical="center"/>
    </xf>
    <xf numFmtId="0" fontId="1" fillId="0" borderId="18" xfId="0" applyFont="1" applyBorder="1" applyAlignment="1"/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4" xfId="0" applyFont="1" applyBorder="1" applyAlignment="1">
      <alignment horizontal="right" vertical="center"/>
    </xf>
    <xf numFmtId="0" fontId="2" fillId="0" borderId="0" xfId="1" applyFill="1" applyBorder="1"/>
    <xf numFmtId="0" fontId="1" fillId="0" borderId="27" xfId="0" applyFont="1" applyBorder="1" applyAlignment="1">
      <alignment horizontal="center" vertical="center"/>
    </xf>
    <xf numFmtId="0" fontId="1" fillId="0" borderId="21" xfId="0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right" vertical="center"/>
    </xf>
    <xf numFmtId="0" fontId="0" fillId="0" borderId="0" xfId="0" applyFill="1" applyBorder="1"/>
    <xf numFmtId="0" fontId="1" fillId="0" borderId="0" xfId="0" applyFont="1" applyFill="1" applyBorder="1"/>
    <xf numFmtId="0" fontId="1" fillId="0" borderId="0" xfId="0" applyFont="1" applyFill="1" applyBorder="1" applyAlignment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7:Y127"/>
  <sheetViews>
    <sheetView tabSelected="1" topLeftCell="A10" workbookViewId="0">
      <selection activeCell="R27" sqref="R27"/>
    </sheetView>
  </sheetViews>
  <sheetFormatPr defaultRowHeight="15" x14ac:dyDescent="0.25"/>
  <cols>
    <col min="6" max="6" width="17.140625" customWidth="1"/>
    <col min="7" max="7" width="43.28515625" customWidth="1"/>
    <col min="8" max="10" width="8.28515625" customWidth="1"/>
    <col min="11" max="11" width="8.42578125" customWidth="1"/>
    <col min="12" max="12" width="9.140625" hidden="1" customWidth="1"/>
    <col min="13" max="14" width="13.140625" customWidth="1"/>
    <col min="15" max="15" width="12.5703125" customWidth="1"/>
    <col min="18" max="18" width="14" customWidth="1"/>
  </cols>
  <sheetData>
    <row r="7" spans="5:25" ht="40.5" customHeight="1" x14ac:dyDescent="0.25"/>
    <row r="8" spans="5:25" x14ac:dyDescent="0.25">
      <c r="T8" s="57"/>
      <c r="U8" s="57"/>
      <c r="V8" s="57"/>
      <c r="W8" s="57"/>
      <c r="X8" s="57"/>
      <c r="Y8" s="57"/>
    </row>
    <row r="9" spans="5:25" x14ac:dyDescent="0.25">
      <c r="T9" s="57"/>
      <c r="U9" s="57"/>
      <c r="V9" s="57"/>
      <c r="W9" s="57"/>
      <c r="X9" s="57"/>
      <c r="Y9" s="57"/>
    </row>
    <row r="10" spans="5:25" x14ac:dyDescent="0.25">
      <c r="E10" s="10"/>
      <c r="F10" s="11" t="s">
        <v>56</v>
      </c>
      <c r="G10" s="10"/>
      <c r="H10" s="10"/>
      <c r="I10" s="10"/>
      <c r="J10" s="10"/>
      <c r="K10" s="10"/>
      <c r="L10" s="10"/>
      <c r="M10" s="10"/>
      <c r="N10" s="10"/>
      <c r="O10" s="1"/>
      <c r="P10" s="1"/>
      <c r="Q10" s="1"/>
      <c r="R10" s="1"/>
      <c r="S10" s="1"/>
      <c r="T10" s="58"/>
      <c r="U10" s="57"/>
      <c r="V10" s="57"/>
      <c r="W10" s="57"/>
      <c r="X10" s="57"/>
      <c r="Y10" s="57"/>
    </row>
    <row r="11" spans="5:25" ht="21.75" customHeight="1" thickBot="1" x14ac:dyDescent="0.3">
      <c r="E11" s="10"/>
      <c r="F11" s="12" t="s">
        <v>73</v>
      </c>
      <c r="G11" s="10"/>
      <c r="H11" s="10"/>
      <c r="I11" s="10"/>
      <c r="J11" s="10"/>
      <c r="K11" s="10"/>
      <c r="L11" s="10"/>
      <c r="M11" s="10"/>
      <c r="N11" s="10"/>
      <c r="O11" s="1"/>
      <c r="P11" s="1"/>
      <c r="Q11" s="1"/>
      <c r="R11" s="1"/>
      <c r="S11" s="1"/>
      <c r="T11" s="58"/>
      <c r="U11" s="57"/>
      <c r="V11" s="57"/>
      <c r="W11" s="57"/>
      <c r="X11" s="57"/>
      <c r="Y11" s="57"/>
    </row>
    <row r="12" spans="5:25" ht="33" customHeight="1" thickBot="1" x14ac:dyDescent="0.3">
      <c r="E12" s="13" t="s">
        <v>3</v>
      </c>
      <c r="F12" s="14" t="s">
        <v>4</v>
      </c>
      <c r="G12" s="14" t="s">
        <v>5</v>
      </c>
      <c r="H12" s="14" t="s">
        <v>0</v>
      </c>
      <c r="I12" s="14" t="s">
        <v>78</v>
      </c>
      <c r="J12" s="14" t="s">
        <v>79</v>
      </c>
      <c r="K12" s="14" t="s">
        <v>1</v>
      </c>
      <c r="L12" s="14"/>
      <c r="M12" s="14" t="s">
        <v>59</v>
      </c>
      <c r="N12" s="14" t="s">
        <v>60</v>
      </c>
      <c r="O12" s="15" t="s">
        <v>61</v>
      </c>
      <c r="P12" s="1"/>
      <c r="Q12" s="1"/>
      <c r="R12" s="1"/>
      <c r="S12" s="1"/>
      <c r="T12" s="58"/>
      <c r="U12" s="58"/>
      <c r="V12" s="58"/>
      <c r="W12" s="58"/>
      <c r="X12" s="57"/>
      <c r="Y12" s="57"/>
    </row>
    <row r="13" spans="5:25" ht="20.100000000000001" customHeight="1" thickBot="1" x14ac:dyDescent="0.3">
      <c r="E13" s="1"/>
      <c r="F13" s="1"/>
      <c r="G13" s="7" t="s">
        <v>2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58"/>
      <c r="U13" s="57"/>
      <c r="V13" s="57"/>
      <c r="W13" s="57"/>
      <c r="X13" s="57"/>
      <c r="Y13" s="57"/>
    </row>
    <row r="14" spans="5:25" ht="30" customHeight="1" x14ac:dyDescent="0.25">
      <c r="E14" s="16">
        <v>1</v>
      </c>
      <c r="F14" s="17" t="s">
        <v>50</v>
      </c>
      <c r="G14" s="18" t="s">
        <v>58</v>
      </c>
      <c r="H14" s="19" t="s">
        <v>7</v>
      </c>
      <c r="I14" s="19">
        <v>2185</v>
      </c>
      <c r="J14" s="19">
        <v>700</v>
      </c>
      <c r="K14" s="19">
        <v>1.07</v>
      </c>
      <c r="L14" s="19"/>
      <c r="M14" s="19">
        <v>3087</v>
      </c>
      <c r="N14" s="47"/>
      <c r="O14" s="20">
        <f>N14*M14</f>
        <v>0</v>
      </c>
      <c r="S14" s="1"/>
      <c r="T14" s="58"/>
      <c r="U14" s="58"/>
      <c r="V14" s="59"/>
      <c r="W14" s="57"/>
      <c r="X14" s="57"/>
      <c r="Y14" s="57"/>
    </row>
    <row r="15" spans="5:25" ht="30" customHeight="1" thickBot="1" x14ac:dyDescent="0.3">
      <c r="E15" s="21">
        <v>2</v>
      </c>
      <c r="F15" s="22" t="s">
        <v>50</v>
      </c>
      <c r="G15" s="23" t="s">
        <v>57</v>
      </c>
      <c r="H15" s="24" t="s">
        <v>7</v>
      </c>
      <c r="I15" s="24">
        <v>5270</v>
      </c>
      <c r="J15" s="24">
        <v>1390</v>
      </c>
      <c r="K15" s="24">
        <v>1.1200000000000001</v>
      </c>
      <c r="L15" s="24"/>
      <c r="M15" s="24">
        <v>7460</v>
      </c>
      <c r="N15" s="48"/>
      <c r="O15" s="25">
        <f t="shared" ref="O15:O61" si="0">N15*M15</f>
        <v>0</v>
      </c>
      <c r="P15" s="1"/>
      <c r="R15" s="1"/>
      <c r="S15" s="1"/>
      <c r="T15" s="1"/>
    </row>
    <row r="16" spans="5:25" ht="20.100000000000001" customHeight="1" thickBot="1" x14ac:dyDescent="0.3">
      <c r="E16" s="2"/>
      <c r="F16" s="1"/>
      <c r="G16" s="7" t="s">
        <v>6</v>
      </c>
      <c r="H16" s="2"/>
      <c r="I16" s="2"/>
      <c r="J16" s="2"/>
      <c r="K16" s="2"/>
      <c r="L16" s="2"/>
      <c r="M16" s="2"/>
      <c r="N16" s="2"/>
      <c r="O16" s="36"/>
      <c r="P16" s="1"/>
      <c r="R16" s="1"/>
      <c r="S16" s="1"/>
      <c r="T16" s="1"/>
    </row>
    <row r="17" spans="5:20" x14ac:dyDescent="0.25">
      <c r="E17" s="16">
        <v>3</v>
      </c>
      <c r="F17" s="26" t="s">
        <v>28</v>
      </c>
      <c r="G17" s="27" t="s">
        <v>8</v>
      </c>
      <c r="H17" s="19" t="s">
        <v>51</v>
      </c>
      <c r="I17" s="19">
        <v>681</v>
      </c>
      <c r="J17" s="19">
        <v>186</v>
      </c>
      <c r="K17" s="19">
        <v>1.07</v>
      </c>
      <c r="L17" s="19"/>
      <c r="M17" s="19">
        <v>928</v>
      </c>
      <c r="N17" s="47"/>
      <c r="O17" s="20">
        <f t="shared" si="0"/>
        <v>0</v>
      </c>
      <c r="P17" s="1"/>
      <c r="R17" s="1"/>
      <c r="S17" s="1"/>
      <c r="T17" s="1"/>
    </row>
    <row r="18" spans="5:20" x14ac:dyDescent="0.25">
      <c r="E18" s="28">
        <v>4</v>
      </c>
      <c r="F18" s="5" t="s">
        <v>29</v>
      </c>
      <c r="G18" s="8" t="s">
        <v>9</v>
      </c>
      <c r="H18" s="6" t="s">
        <v>51</v>
      </c>
      <c r="I18" s="6">
        <v>340</v>
      </c>
      <c r="J18" s="6">
        <v>93</v>
      </c>
      <c r="K18" s="6">
        <v>1.07</v>
      </c>
      <c r="L18" s="6"/>
      <c r="M18" s="6">
        <v>464</v>
      </c>
      <c r="N18" s="49"/>
      <c r="O18" s="29">
        <f t="shared" si="0"/>
        <v>0</v>
      </c>
      <c r="P18" s="1"/>
      <c r="R18" s="1"/>
      <c r="S18" s="1"/>
      <c r="T18" s="1"/>
    </row>
    <row r="19" spans="5:20" ht="15.75" thickBot="1" x14ac:dyDescent="0.3">
      <c r="E19" s="21">
        <v>5</v>
      </c>
      <c r="F19" s="30" t="s">
        <v>47</v>
      </c>
      <c r="G19" s="31" t="s">
        <v>46</v>
      </c>
      <c r="H19" s="24" t="s">
        <v>20</v>
      </c>
      <c r="I19" s="24">
        <v>6812</v>
      </c>
      <c r="J19" s="24">
        <v>1863</v>
      </c>
      <c r="K19" s="24">
        <v>1.4</v>
      </c>
      <c r="L19" s="24"/>
      <c r="M19" s="24">
        <f>8675*1.4</f>
        <v>12145</v>
      </c>
      <c r="N19" s="48"/>
      <c r="O19" s="25">
        <f t="shared" si="0"/>
        <v>0</v>
      </c>
      <c r="P19" s="1"/>
      <c r="R19" s="1"/>
      <c r="S19" s="1"/>
      <c r="T19" s="1"/>
    </row>
    <row r="20" spans="5:20" ht="20.100000000000001" customHeight="1" thickBot="1" x14ac:dyDescent="0.3">
      <c r="E20" s="2"/>
      <c r="F20" s="1"/>
      <c r="G20" s="7" t="s">
        <v>27</v>
      </c>
      <c r="H20" s="2"/>
      <c r="I20" s="2"/>
      <c r="J20" s="2"/>
      <c r="K20" s="2"/>
      <c r="L20" s="2"/>
      <c r="M20" s="2"/>
      <c r="N20" s="2"/>
      <c r="O20" s="36"/>
      <c r="P20" s="1"/>
      <c r="R20" s="1"/>
      <c r="S20" s="1"/>
      <c r="T20" s="1"/>
    </row>
    <row r="21" spans="5:20" x14ac:dyDescent="0.25">
      <c r="E21" s="16">
        <v>6</v>
      </c>
      <c r="F21" s="26"/>
      <c r="G21" s="27" t="s">
        <v>12</v>
      </c>
      <c r="H21" s="19" t="s">
        <v>24</v>
      </c>
      <c r="I21" s="19">
        <v>10810</v>
      </c>
      <c r="J21" s="19">
        <v>3027</v>
      </c>
      <c r="K21" s="19">
        <v>1.1000000000000001</v>
      </c>
      <c r="L21" s="19"/>
      <c r="M21" s="19">
        <v>15220</v>
      </c>
      <c r="N21" s="47"/>
      <c r="O21" s="20">
        <f t="shared" si="0"/>
        <v>0</v>
      </c>
      <c r="P21" s="1"/>
      <c r="R21" s="1"/>
      <c r="S21" s="1"/>
      <c r="T21" s="1"/>
    </row>
    <row r="22" spans="5:20" x14ac:dyDescent="0.25">
      <c r="E22" s="28">
        <v>7</v>
      </c>
      <c r="F22" s="5"/>
      <c r="G22" s="8" t="s">
        <v>13</v>
      </c>
      <c r="H22" s="6" t="s">
        <v>24</v>
      </c>
      <c r="I22" s="6">
        <v>8230</v>
      </c>
      <c r="J22" s="6">
        <v>1952</v>
      </c>
      <c r="K22" s="6">
        <v>1.1000000000000001</v>
      </c>
      <c r="L22" s="6"/>
      <c r="M22" s="6">
        <v>11200</v>
      </c>
      <c r="N22" s="49"/>
      <c r="O22" s="29">
        <f t="shared" si="0"/>
        <v>0</v>
      </c>
      <c r="P22" s="1"/>
      <c r="R22" s="1"/>
      <c r="S22" s="1"/>
      <c r="T22" s="1"/>
    </row>
    <row r="23" spans="5:20" x14ac:dyDescent="0.25">
      <c r="E23" s="28">
        <v>8</v>
      </c>
      <c r="F23" s="5"/>
      <c r="G23" s="8" t="s">
        <v>11</v>
      </c>
      <c r="H23" s="6" t="s">
        <v>24</v>
      </c>
      <c r="I23" s="6">
        <v>10500</v>
      </c>
      <c r="J23" s="6">
        <v>2600</v>
      </c>
      <c r="K23" s="6">
        <v>1.1000000000000001</v>
      </c>
      <c r="L23" s="6"/>
      <c r="M23" s="6">
        <v>14410</v>
      </c>
      <c r="N23" s="49"/>
      <c r="O23" s="29">
        <f t="shared" si="0"/>
        <v>0</v>
      </c>
      <c r="P23" s="1"/>
      <c r="R23" s="1"/>
      <c r="S23" s="1"/>
      <c r="T23" s="1"/>
    </row>
    <row r="24" spans="5:20" x14ac:dyDescent="0.25">
      <c r="E24" s="28">
        <v>9</v>
      </c>
      <c r="F24" s="5"/>
      <c r="G24" s="8" t="s">
        <v>14</v>
      </c>
      <c r="H24" s="6" t="s">
        <v>25</v>
      </c>
      <c r="I24" s="6">
        <v>17255</v>
      </c>
      <c r="J24" s="6">
        <v>4200</v>
      </c>
      <c r="K24" s="6">
        <v>1.01</v>
      </c>
      <c r="L24" s="6"/>
      <c r="M24" s="6">
        <v>21670</v>
      </c>
      <c r="N24" s="49"/>
      <c r="O24" s="29">
        <f t="shared" si="0"/>
        <v>0</v>
      </c>
      <c r="P24" s="1"/>
      <c r="R24" s="1"/>
      <c r="S24" s="1"/>
      <c r="T24" s="1"/>
    </row>
    <row r="25" spans="5:20" x14ac:dyDescent="0.25">
      <c r="E25" s="28">
        <v>10</v>
      </c>
      <c r="F25" s="5"/>
      <c r="G25" s="8" t="s">
        <v>15</v>
      </c>
      <c r="H25" s="6" t="s">
        <v>25</v>
      </c>
      <c r="I25" s="6">
        <v>1630</v>
      </c>
      <c r="J25" s="6">
        <v>468</v>
      </c>
      <c r="K25" s="6">
        <v>1.01</v>
      </c>
      <c r="L25" s="6"/>
      <c r="M25" s="6">
        <v>2120</v>
      </c>
      <c r="N25" s="49"/>
      <c r="O25" s="29">
        <f t="shared" si="0"/>
        <v>0</v>
      </c>
      <c r="P25" s="1"/>
      <c r="R25" s="1"/>
      <c r="S25" s="1"/>
      <c r="T25" s="1"/>
    </row>
    <row r="26" spans="5:20" x14ac:dyDescent="0.25">
      <c r="E26" s="28">
        <v>11</v>
      </c>
      <c r="F26" s="5"/>
      <c r="G26" s="8" t="s">
        <v>10</v>
      </c>
      <c r="H26" s="6" t="s">
        <v>25</v>
      </c>
      <c r="I26" s="6">
        <f>I24+I25</f>
        <v>18885</v>
      </c>
      <c r="J26" s="6">
        <f>J24+J25</f>
        <v>4668</v>
      </c>
      <c r="K26" s="6">
        <v>1.01</v>
      </c>
      <c r="L26" s="6"/>
      <c r="M26" s="6">
        <f>M24+M25</f>
        <v>23790</v>
      </c>
      <c r="N26" s="49"/>
      <c r="O26" s="29">
        <f t="shared" si="0"/>
        <v>0</v>
      </c>
      <c r="P26" s="1"/>
      <c r="R26" s="1"/>
      <c r="S26" s="1"/>
      <c r="T26" s="1"/>
    </row>
    <row r="27" spans="5:20" x14ac:dyDescent="0.25">
      <c r="E27" s="28">
        <v>12</v>
      </c>
      <c r="F27" s="5"/>
      <c r="G27" s="8" t="s">
        <v>16</v>
      </c>
      <c r="H27" s="6" t="s">
        <v>25</v>
      </c>
      <c r="I27" s="6">
        <v>14310</v>
      </c>
      <c r="J27" s="6">
        <v>4250</v>
      </c>
      <c r="K27" s="6">
        <v>1.1000000000000001</v>
      </c>
      <c r="L27" s="6"/>
      <c r="M27" s="6">
        <v>20420</v>
      </c>
      <c r="N27" s="49"/>
      <c r="O27" s="29">
        <f t="shared" si="0"/>
        <v>0</v>
      </c>
      <c r="P27" s="1"/>
      <c r="R27" s="1"/>
      <c r="S27" s="1"/>
      <c r="T27" s="1"/>
    </row>
    <row r="28" spans="5:20" x14ac:dyDescent="0.25">
      <c r="E28" s="28">
        <v>13</v>
      </c>
      <c r="F28" s="5"/>
      <c r="G28" s="8" t="s">
        <v>17</v>
      </c>
      <c r="H28" s="6" t="s">
        <v>25</v>
      </c>
      <c r="I28" s="6">
        <v>13770</v>
      </c>
      <c r="J28" s="6">
        <v>4230</v>
      </c>
      <c r="K28" s="6">
        <v>1.1000000000000001</v>
      </c>
      <c r="L28" s="6"/>
      <c r="M28" s="6">
        <v>19800</v>
      </c>
      <c r="N28" s="49"/>
      <c r="O28" s="29">
        <f t="shared" si="0"/>
        <v>0</v>
      </c>
      <c r="P28" s="1"/>
      <c r="R28" s="1"/>
      <c r="S28" s="1"/>
      <c r="T28" s="1"/>
    </row>
    <row r="29" spans="5:20" x14ac:dyDescent="0.25">
      <c r="E29" s="28">
        <v>14</v>
      </c>
      <c r="F29" s="5"/>
      <c r="G29" s="8" t="s">
        <v>18</v>
      </c>
      <c r="H29" s="6" t="s">
        <v>25</v>
      </c>
      <c r="I29" s="6">
        <v>8760</v>
      </c>
      <c r="J29" s="6">
        <v>2150</v>
      </c>
      <c r="K29" s="6">
        <v>1.1000000000000001</v>
      </c>
      <c r="L29" s="6"/>
      <c r="M29" s="6">
        <v>12000</v>
      </c>
      <c r="N29" s="49"/>
      <c r="O29" s="29">
        <f t="shared" si="0"/>
        <v>0</v>
      </c>
      <c r="P29" s="1"/>
      <c r="R29" s="1"/>
      <c r="S29" s="1"/>
      <c r="T29" s="1"/>
    </row>
    <row r="30" spans="5:20" x14ac:dyDescent="0.25">
      <c r="E30" s="28">
        <v>15</v>
      </c>
      <c r="F30" s="5"/>
      <c r="G30" s="8" t="s">
        <v>19</v>
      </c>
      <c r="H30" s="6" t="s">
        <v>25</v>
      </c>
      <c r="I30" s="6">
        <v>672</v>
      </c>
      <c r="J30" s="6">
        <v>470</v>
      </c>
      <c r="K30" s="6">
        <v>1.01</v>
      </c>
      <c r="L30" s="6"/>
      <c r="M30" s="6">
        <v>1155</v>
      </c>
      <c r="N30" s="49"/>
      <c r="O30" s="29">
        <f t="shared" si="0"/>
        <v>0</v>
      </c>
      <c r="P30" s="1"/>
      <c r="R30" s="1"/>
      <c r="S30" s="1"/>
      <c r="T30" s="1"/>
    </row>
    <row r="31" spans="5:20" x14ac:dyDescent="0.25">
      <c r="E31" s="28">
        <v>16</v>
      </c>
      <c r="F31" s="5"/>
      <c r="G31" s="8" t="s">
        <v>21</v>
      </c>
      <c r="H31" s="6" t="s">
        <v>25</v>
      </c>
      <c r="I31" s="6">
        <v>8038</v>
      </c>
      <c r="J31" s="6">
        <v>1695</v>
      </c>
      <c r="K31" s="6">
        <v>1.01</v>
      </c>
      <c r="L31" s="6"/>
      <c r="M31" s="6">
        <v>9830</v>
      </c>
      <c r="N31" s="49"/>
      <c r="O31" s="29">
        <f t="shared" si="0"/>
        <v>0</v>
      </c>
      <c r="P31" s="1"/>
      <c r="R31" s="1"/>
      <c r="S31" s="1"/>
      <c r="T31" s="1"/>
    </row>
    <row r="32" spans="5:20" ht="15.75" thickBot="1" x14ac:dyDescent="0.3">
      <c r="E32" s="21">
        <v>17</v>
      </c>
      <c r="F32" s="30"/>
      <c r="G32" s="31" t="s">
        <v>23</v>
      </c>
      <c r="H32" s="24" t="s">
        <v>25</v>
      </c>
      <c r="I32" s="24">
        <v>8038</v>
      </c>
      <c r="J32" s="24">
        <v>1695</v>
      </c>
      <c r="K32" s="24">
        <v>1.01</v>
      </c>
      <c r="L32" s="24"/>
      <c r="M32" s="24">
        <v>9830</v>
      </c>
      <c r="N32" s="48"/>
      <c r="O32" s="25">
        <f t="shared" si="0"/>
        <v>0</v>
      </c>
      <c r="P32" s="1"/>
      <c r="R32" s="1"/>
      <c r="S32" s="1"/>
      <c r="T32" s="1"/>
    </row>
    <row r="33" spans="5:20" ht="20.100000000000001" customHeight="1" thickBot="1" x14ac:dyDescent="0.3">
      <c r="E33" s="2"/>
      <c r="F33" s="1"/>
      <c r="G33" s="7" t="s">
        <v>22</v>
      </c>
      <c r="H33" s="2"/>
      <c r="I33" s="2"/>
      <c r="J33" s="2"/>
      <c r="K33" s="2"/>
      <c r="L33" s="2"/>
      <c r="M33" s="2"/>
      <c r="N33" s="2"/>
      <c r="O33" s="36"/>
      <c r="P33" s="1"/>
      <c r="R33" s="1"/>
      <c r="S33" s="1"/>
      <c r="T33" s="1"/>
    </row>
    <row r="34" spans="5:20" x14ac:dyDescent="0.25">
      <c r="E34" s="16">
        <v>18</v>
      </c>
      <c r="F34" s="26" t="s">
        <v>49</v>
      </c>
      <c r="G34" s="27" t="s">
        <v>38</v>
      </c>
      <c r="H34" s="19" t="s">
        <v>25</v>
      </c>
      <c r="I34" s="19">
        <v>18885</v>
      </c>
      <c r="J34" s="19">
        <v>4668</v>
      </c>
      <c r="K34" s="19">
        <v>1.05</v>
      </c>
      <c r="L34" s="19"/>
      <c r="M34" s="19">
        <v>24730</v>
      </c>
      <c r="N34" s="47"/>
      <c r="O34" s="20">
        <f t="shared" si="0"/>
        <v>0</v>
      </c>
      <c r="P34" s="1"/>
      <c r="R34" s="1"/>
      <c r="S34" s="1"/>
      <c r="T34" s="1"/>
    </row>
    <row r="35" spans="5:20" x14ac:dyDescent="0.25">
      <c r="E35" s="28">
        <v>19</v>
      </c>
      <c r="F35" s="5" t="s">
        <v>49</v>
      </c>
      <c r="G35" s="8" t="s">
        <v>39</v>
      </c>
      <c r="H35" s="6" t="s">
        <v>25</v>
      </c>
      <c r="I35" s="6">
        <v>672</v>
      </c>
      <c r="J35" s="6">
        <v>470</v>
      </c>
      <c r="K35" s="6">
        <v>1.05</v>
      </c>
      <c r="L35" s="6"/>
      <c r="M35" s="6">
        <v>1200</v>
      </c>
      <c r="N35" s="49"/>
      <c r="O35" s="29">
        <f t="shared" si="0"/>
        <v>0</v>
      </c>
      <c r="P35" s="1"/>
      <c r="R35" s="1"/>
      <c r="S35" s="1"/>
      <c r="T35" s="1"/>
    </row>
    <row r="36" spans="5:20" x14ac:dyDescent="0.25">
      <c r="E36" s="28">
        <v>20</v>
      </c>
      <c r="F36" s="5" t="s">
        <v>40</v>
      </c>
      <c r="G36" s="8" t="s">
        <v>26</v>
      </c>
      <c r="H36" s="6" t="s">
        <v>25</v>
      </c>
      <c r="I36" s="6">
        <v>16076</v>
      </c>
      <c r="J36" s="6">
        <v>3390</v>
      </c>
      <c r="K36" s="6">
        <v>1.05</v>
      </c>
      <c r="L36" s="6"/>
      <c r="M36" s="6">
        <v>20440</v>
      </c>
      <c r="N36" s="49"/>
      <c r="O36" s="29">
        <f t="shared" si="0"/>
        <v>0</v>
      </c>
      <c r="P36" s="1"/>
      <c r="R36" s="1"/>
      <c r="S36" s="1"/>
      <c r="T36" s="1"/>
    </row>
    <row r="37" spans="5:20" x14ac:dyDescent="0.25">
      <c r="E37" s="28">
        <v>21</v>
      </c>
      <c r="F37" s="5" t="s">
        <v>36</v>
      </c>
      <c r="G37" s="8" t="s">
        <v>37</v>
      </c>
      <c r="H37" s="6" t="s">
        <v>25</v>
      </c>
      <c r="I37" s="6">
        <v>23740</v>
      </c>
      <c r="J37" s="6">
        <v>5033</v>
      </c>
      <c r="K37" s="6">
        <v>1.1000000000000001</v>
      </c>
      <c r="L37" s="6"/>
      <c r="M37" s="6">
        <v>31650</v>
      </c>
      <c r="N37" s="49"/>
      <c r="O37" s="29">
        <f t="shared" si="0"/>
        <v>0</v>
      </c>
      <c r="P37" s="1"/>
      <c r="R37" s="1"/>
      <c r="S37" s="1"/>
      <c r="T37" s="1"/>
    </row>
    <row r="38" spans="5:20" x14ac:dyDescent="0.25">
      <c r="E38" s="28">
        <v>22</v>
      </c>
      <c r="F38" s="5" t="s">
        <v>30</v>
      </c>
      <c r="G38" s="8" t="s">
        <v>31</v>
      </c>
      <c r="H38" s="6" t="s">
        <v>25</v>
      </c>
      <c r="I38" s="6">
        <v>79060</v>
      </c>
      <c r="J38" s="6">
        <v>20280</v>
      </c>
      <c r="K38" s="6">
        <v>1.1200000000000001</v>
      </c>
      <c r="L38" s="6"/>
      <c r="M38" s="6">
        <v>119500</v>
      </c>
      <c r="N38" s="49"/>
      <c r="O38" s="29">
        <f t="shared" si="0"/>
        <v>0</v>
      </c>
      <c r="P38" s="1"/>
      <c r="R38" s="1"/>
      <c r="S38" s="1"/>
      <c r="T38" s="1"/>
    </row>
    <row r="39" spans="5:20" x14ac:dyDescent="0.25">
      <c r="E39" s="28">
        <v>23</v>
      </c>
      <c r="F39" s="5" t="s">
        <v>30</v>
      </c>
      <c r="G39" s="8" t="s">
        <v>32</v>
      </c>
      <c r="H39" s="6" t="s">
        <v>25</v>
      </c>
      <c r="I39" s="6">
        <v>89456</v>
      </c>
      <c r="J39" s="6">
        <v>28090</v>
      </c>
      <c r="K39" s="6">
        <v>1.1000000000000001</v>
      </c>
      <c r="L39" s="6"/>
      <c r="M39" s="6">
        <v>129300</v>
      </c>
      <c r="N39" s="49"/>
      <c r="O39" s="29">
        <f t="shared" si="0"/>
        <v>0</v>
      </c>
      <c r="P39" s="1"/>
      <c r="R39" s="1"/>
      <c r="S39" s="1"/>
      <c r="T39" s="1"/>
    </row>
    <row r="40" spans="5:20" x14ac:dyDescent="0.25">
      <c r="E40" s="28">
        <v>24</v>
      </c>
      <c r="F40" s="5" t="s">
        <v>30</v>
      </c>
      <c r="G40" s="8" t="s">
        <v>48</v>
      </c>
      <c r="H40" s="6" t="s">
        <v>25</v>
      </c>
      <c r="I40" s="6">
        <v>24600</v>
      </c>
      <c r="J40" s="6">
        <v>5200</v>
      </c>
      <c r="K40" s="6">
        <v>1.1499999999999999</v>
      </c>
      <c r="L40" s="6"/>
      <c r="M40" s="6">
        <v>34270</v>
      </c>
      <c r="N40" s="49"/>
      <c r="O40" s="29">
        <f t="shared" si="0"/>
        <v>0</v>
      </c>
      <c r="P40" s="1"/>
      <c r="R40" s="1"/>
      <c r="S40" s="1"/>
      <c r="T40" s="1"/>
    </row>
    <row r="41" spans="5:20" x14ac:dyDescent="0.25">
      <c r="E41" s="32">
        <v>25</v>
      </c>
      <c r="F41" s="5" t="s">
        <v>35</v>
      </c>
      <c r="G41" s="8" t="s">
        <v>33</v>
      </c>
      <c r="H41" s="6" t="s">
        <v>25</v>
      </c>
      <c r="I41" s="6">
        <v>34070</v>
      </c>
      <c r="J41" s="6">
        <v>9320</v>
      </c>
      <c r="K41" s="6">
        <v>1.05</v>
      </c>
      <c r="L41" s="6"/>
      <c r="M41" s="6">
        <v>45600</v>
      </c>
      <c r="N41" s="49"/>
      <c r="O41" s="29">
        <f t="shared" si="0"/>
        <v>0</v>
      </c>
      <c r="P41" s="1"/>
      <c r="R41" s="1"/>
      <c r="S41" s="1"/>
      <c r="T41" s="1"/>
    </row>
    <row r="42" spans="5:20" ht="15.75" thickBot="1" x14ac:dyDescent="0.3">
      <c r="E42" s="21">
        <v>26</v>
      </c>
      <c r="F42" s="30" t="s">
        <v>35</v>
      </c>
      <c r="G42" s="31" t="s">
        <v>34</v>
      </c>
      <c r="H42" s="24" t="s">
        <v>25</v>
      </c>
      <c r="I42" s="24">
        <v>81740</v>
      </c>
      <c r="J42" s="24">
        <v>22360</v>
      </c>
      <c r="K42" s="24">
        <v>1.05</v>
      </c>
      <c r="L42" s="24"/>
      <c r="M42" s="24">
        <f>12*8675*1.05</f>
        <v>109305</v>
      </c>
      <c r="N42" s="48"/>
      <c r="O42" s="25">
        <f t="shared" si="0"/>
        <v>0</v>
      </c>
      <c r="P42" s="1"/>
      <c r="R42" s="1"/>
      <c r="S42" s="1"/>
      <c r="T42" s="1"/>
    </row>
    <row r="43" spans="5:20" ht="20.100000000000001" customHeight="1" thickBot="1" x14ac:dyDescent="0.3">
      <c r="E43" s="2"/>
      <c r="F43" s="1"/>
      <c r="G43" s="9" t="s">
        <v>41</v>
      </c>
      <c r="H43" s="2"/>
      <c r="I43" s="2"/>
      <c r="J43" s="2"/>
      <c r="K43" s="2"/>
      <c r="L43" s="2"/>
      <c r="M43" s="2"/>
      <c r="N43" s="2"/>
      <c r="O43" s="36"/>
      <c r="P43" s="1"/>
      <c r="R43" s="1"/>
      <c r="S43" s="1"/>
      <c r="T43" s="1"/>
    </row>
    <row r="44" spans="5:20" x14ac:dyDescent="0.25">
      <c r="E44" s="16">
        <v>27</v>
      </c>
      <c r="F44" s="26" t="s">
        <v>44</v>
      </c>
      <c r="G44" s="27" t="s">
        <v>42</v>
      </c>
      <c r="H44" s="19" t="s">
        <v>24</v>
      </c>
      <c r="I44" s="19">
        <v>2881</v>
      </c>
      <c r="J44" s="19">
        <v>595</v>
      </c>
      <c r="K44" s="19">
        <v>1.1499999999999999</v>
      </c>
      <c r="L44" s="19"/>
      <c r="M44" s="19">
        <v>3997</v>
      </c>
      <c r="N44" s="47"/>
      <c r="O44" s="20">
        <f t="shared" si="0"/>
        <v>0</v>
      </c>
      <c r="P44" s="1"/>
      <c r="R44" s="1"/>
      <c r="S44" s="1"/>
      <c r="T44" s="1"/>
    </row>
    <row r="45" spans="5:20" x14ac:dyDescent="0.25">
      <c r="E45" s="28">
        <v>28</v>
      </c>
      <c r="F45" s="5" t="s">
        <v>44</v>
      </c>
      <c r="G45" s="8" t="s">
        <v>52</v>
      </c>
      <c r="H45" s="6" t="s">
        <v>24</v>
      </c>
      <c r="I45" s="6">
        <v>680</v>
      </c>
      <c r="J45" s="6">
        <v>160</v>
      </c>
      <c r="K45" s="6">
        <v>1.1499999999999999</v>
      </c>
      <c r="L45" s="6"/>
      <c r="M45" s="6">
        <v>966</v>
      </c>
      <c r="N45" s="49"/>
      <c r="O45" s="29">
        <f t="shared" si="0"/>
        <v>0</v>
      </c>
      <c r="P45" s="1"/>
      <c r="R45" s="1"/>
      <c r="S45" s="1"/>
      <c r="T45" s="1"/>
    </row>
    <row r="46" spans="5:20" x14ac:dyDescent="0.25">
      <c r="E46" s="28">
        <v>29</v>
      </c>
      <c r="F46" s="5" t="s">
        <v>44</v>
      </c>
      <c r="G46" s="8" t="s">
        <v>53</v>
      </c>
      <c r="H46" s="6" t="s">
        <v>24</v>
      </c>
      <c r="I46" s="6">
        <v>130</v>
      </c>
      <c r="J46" s="6">
        <v>25</v>
      </c>
      <c r="K46" s="6">
        <v>1.1499999999999999</v>
      </c>
      <c r="L46" s="6"/>
      <c r="M46" s="6">
        <v>178</v>
      </c>
      <c r="N46" s="49"/>
      <c r="O46" s="29">
        <f t="shared" si="0"/>
        <v>0</v>
      </c>
      <c r="P46" s="1"/>
      <c r="R46" s="1"/>
      <c r="S46" s="1"/>
      <c r="T46" s="1"/>
    </row>
    <row r="47" spans="5:20" x14ac:dyDescent="0.25">
      <c r="E47" s="28">
        <v>30</v>
      </c>
      <c r="F47" s="5" t="s">
        <v>44</v>
      </c>
      <c r="G47" s="8" t="s">
        <v>43</v>
      </c>
      <c r="H47" s="6" t="s">
        <v>24</v>
      </c>
      <c r="I47" s="6">
        <f>I44+I45+I46</f>
        <v>3691</v>
      </c>
      <c r="J47" s="6">
        <f>J44+J45+J46</f>
        <v>780</v>
      </c>
      <c r="K47" s="6">
        <v>1.1499999999999999</v>
      </c>
      <c r="L47" s="6"/>
      <c r="M47" s="6">
        <f>M44+M45+M46</f>
        <v>5141</v>
      </c>
      <c r="N47" s="49"/>
      <c r="O47" s="29">
        <f t="shared" si="0"/>
        <v>0</v>
      </c>
      <c r="P47" s="1"/>
      <c r="R47" s="1"/>
      <c r="S47" s="1"/>
      <c r="T47" s="1"/>
    </row>
    <row r="48" spans="5:20" x14ac:dyDescent="0.25">
      <c r="E48" s="28">
        <v>31</v>
      </c>
      <c r="F48" s="5" t="s">
        <v>44</v>
      </c>
      <c r="G48" s="8" t="s">
        <v>54</v>
      </c>
      <c r="H48" s="6" t="s">
        <v>24</v>
      </c>
      <c r="I48" s="6">
        <v>170</v>
      </c>
      <c r="J48" s="6">
        <v>83</v>
      </c>
      <c r="K48" s="6">
        <v>1.1499999999999999</v>
      </c>
      <c r="L48" s="6"/>
      <c r="M48" s="6">
        <v>291</v>
      </c>
      <c r="N48" s="49"/>
      <c r="O48" s="29">
        <f t="shared" si="0"/>
        <v>0</v>
      </c>
      <c r="P48" s="1"/>
      <c r="R48" s="1"/>
      <c r="S48" s="1"/>
      <c r="T48" s="1"/>
    </row>
    <row r="49" spans="5:20" x14ac:dyDescent="0.25">
      <c r="E49" s="28">
        <v>32</v>
      </c>
      <c r="F49" s="5" t="s">
        <v>44</v>
      </c>
      <c r="G49" s="8" t="s">
        <v>55</v>
      </c>
      <c r="H49" s="6" t="s">
        <v>24</v>
      </c>
      <c r="I49" s="6">
        <v>0</v>
      </c>
      <c r="J49" s="6">
        <v>77</v>
      </c>
      <c r="K49" s="6">
        <v>1.1499999999999999</v>
      </c>
      <c r="L49" s="6"/>
      <c r="M49" s="6">
        <v>88</v>
      </c>
      <c r="N49" s="49"/>
      <c r="O49" s="29">
        <f t="shared" si="0"/>
        <v>0</v>
      </c>
      <c r="P49" s="1"/>
      <c r="R49" s="1"/>
      <c r="S49" s="1"/>
      <c r="T49" s="1"/>
    </row>
    <row r="50" spans="5:20" ht="15.75" customHeight="1" thickBot="1" x14ac:dyDescent="0.3">
      <c r="E50" s="33">
        <v>33</v>
      </c>
      <c r="F50" s="30" t="s">
        <v>44</v>
      </c>
      <c r="G50" s="31" t="s">
        <v>45</v>
      </c>
      <c r="H50" s="24" t="s">
        <v>24</v>
      </c>
      <c r="I50" s="24">
        <v>228</v>
      </c>
      <c r="J50" s="24">
        <v>41</v>
      </c>
      <c r="K50" s="24">
        <v>1.1499999999999999</v>
      </c>
      <c r="L50" s="24"/>
      <c r="M50" s="24">
        <v>310</v>
      </c>
      <c r="N50" s="48"/>
      <c r="O50" s="25">
        <f t="shared" si="0"/>
        <v>0</v>
      </c>
      <c r="P50" s="1"/>
      <c r="R50" s="1"/>
      <c r="S50" s="1"/>
      <c r="T50" s="1"/>
    </row>
    <row r="51" spans="5:20" ht="15.75" customHeight="1" thickBot="1" x14ac:dyDescent="0.3">
      <c r="K51" s="36" t="s">
        <v>64</v>
      </c>
      <c r="O51" s="50">
        <v>0</v>
      </c>
      <c r="P51" s="1"/>
      <c r="R51" s="1"/>
      <c r="S51" s="1"/>
      <c r="T51" s="1"/>
    </row>
    <row r="52" spans="5:20" ht="21" customHeight="1" thickBot="1" x14ac:dyDescent="0.3">
      <c r="E52" s="2"/>
      <c r="H52" s="2"/>
      <c r="I52" s="2"/>
      <c r="J52" s="2"/>
      <c r="K52" s="2"/>
      <c r="L52" s="2"/>
      <c r="N52" s="34" t="s">
        <v>62</v>
      </c>
      <c r="O52" s="51">
        <f>SUM(O14:O51)</f>
        <v>0</v>
      </c>
      <c r="P52" s="1"/>
      <c r="R52" s="1"/>
      <c r="S52" s="1"/>
      <c r="T52" s="1"/>
    </row>
    <row r="53" spans="5:20" ht="15.75" thickBot="1" x14ac:dyDescent="0.3">
      <c r="E53" s="2"/>
      <c r="F53" s="1"/>
      <c r="G53" s="9" t="s">
        <v>63</v>
      </c>
      <c r="H53" s="2"/>
      <c r="I53" s="2"/>
      <c r="J53" s="2"/>
      <c r="K53" s="2"/>
      <c r="L53" s="2"/>
      <c r="M53" s="2"/>
      <c r="N53" s="2"/>
      <c r="O53" s="36"/>
      <c r="P53" s="1"/>
      <c r="R53" s="1"/>
      <c r="S53" s="1"/>
      <c r="T53" s="1"/>
    </row>
    <row r="54" spans="5:20" x14ac:dyDescent="0.25">
      <c r="E54" s="16">
        <v>1</v>
      </c>
      <c r="F54" s="41" t="s">
        <v>65</v>
      </c>
      <c r="G54" s="42"/>
      <c r="H54" s="19" t="s">
        <v>7</v>
      </c>
      <c r="I54" s="19"/>
      <c r="J54" s="19"/>
      <c r="K54" s="19"/>
      <c r="L54" s="19"/>
      <c r="M54" s="19"/>
      <c r="N54" s="47"/>
      <c r="O54" s="20">
        <f t="shared" si="0"/>
        <v>0</v>
      </c>
      <c r="P54" s="1"/>
      <c r="R54" s="1"/>
      <c r="S54" s="1"/>
      <c r="T54" s="1"/>
    </row>
    <row r="55" spans="5:20" x14ac:dyDescent="0.25">
      <c r="E55" s="28">
        <v>2</v>
      </c>
      <c r="F55" s="39" t="s">
        <v>66</v>
      </c>
      <c r="G55" s="40"/>
      <c r="H55" s="6" t="s">
        <v>7</v>
      </c>
      <c r="I55" s="6">
        <f>I14+I15</f>
        <v>7455</v>
      </c>
      <c r="J55" s="6">
        <f>J14+J15</f>
        <v>2090</v>
      </c>
      <c r="K55" s="6">
        <v>9545</v>
      </c>
      <c r="L55" s="6"/>
      <c r="M55" s="6"/>
      <c r="N55" s="49"/>
      <c r="O55" s="29">
        <f t="shared" si="0"/>
        <v>0</v>
      </c>
      <c r="P55" s="1"/>
      <c r="R55" s="1"/>
      <c r="S55" s="1"/>
      <c r="T55" s="1"/>
    </row>
    <row r="56" spans="5:20" x14ac:dyDescent="0.25">
      <c r="E56" s="28">
        <v>3</v>
      </c>
      <c r="F56" s="38" t="s">
        <v>67</v>
      </c>
      <c r="G56" s="9"/>
      <c r="H56" s="6" t="s">
        <v>7</v>
      </c>
      <c r="I56" s="6">
        <v>6812</v>
      </c>
      <c r="J56" s="6">
        <v>1863</v>
      </c>
      <c r="K56" s="6">
        <v>8675</v>
      </c>
      <c r="L56" s="6"/>
      <c r="M56" s="6"/>
      <c r="N56" s="49"/>
      <c r="O56" s="29">
        <f t="shared" si="0"/>
        <v>0</v>
      </c>
      <c r="P56" s="1"/>
      <c r="R56" s="1"/>
      <c r="S56" s="1"/>
      <c r="T56" s="1"/>
    </row>
    <row r="57" spans="5:20" x14ac:dyDescent="0.25">
      <c r="E57" s="28">
        <v>4</v>
      </c>
      <c r="F57" s="39" t="s">
        <v>68</v>
      </c>
      <c r="G57" s="40"/>
      <c r="H57" s="6" t="s">
        <v>24</v>
      </c>
      <c r="I57" s="6">
        <v>170</v>
      </c>
      <c r="J57" s="6">
        <v>83</v>
      </c>
      <c r="K57" s="6">
        <v>253</v>
      </c>
      <c r="L57" s="6"/>
      <c r="M57" s="6"/>
      <c r="N57" s="49"/>
      <c r="O57" s="29">
        <f t="shared" si="0"/>
        <v>0</v>
      </c>
      <c r="P57" s="1"/>
      <c r="R57" s="1"/>
      <c r="S57" s="1"/>
      <c r="T57" s="1"/>
    </row>
    <row r="58" spans="5:20" x14ac:dyDescent="0.25">
      <c r="E58" s="45">
        <v>5</v>
      </c>
      <c r="F58" s="38" t="s">
        <v>69</v>
      </c>
      <c r="G58" s="9"/>
      <c r="H58" s="6" t="s">
        <v>24</v>
      </c>
      <c r="I58" s="6">
        <f>I44+I45+I46+I49</f>
        <v>3691</v>
      </c>
      <c r="J58" s="6">
        <f>J44+J45+J46+J49</f>
        <v>857</v>
      </c>
      <c r="K58" s="6">
        <v>4548</v>
      </c>
      <c r="L58" s="6"/>
      <c r="M58" s="6"/>
      <c r="N58" s="49"/>
      <c r="O58" s="29">
        <f t="shared" si="0"/>
        <v>0</v>
      </c>
      <c r="P58" s="1"/>
      <c r="R58" s="1"/>
      <c r="S58" s="1"/>
      <c r="T58" s="1"/>
    </row>
    <row r="59" spans="5:20" x14ac:dyDescent="0.25">
      <c r="E59" s="28">
        <v>6</v>
      </c>
      <c r="F59" s="39" t="s">
        <v>71</v>
      </c>
      <c r="G59" s="46"/>
      <c r="H59" s="6" t="s">
        <v>7</v>
      </c>
      <c r="I59" s="6"/>
      <c r="J59" s="6"/>
      <c r="K59" s="6"/>
      <c r="L59" s="6"/>
      <c r="M59" s="6"/>
      <c r="N59" s="49"/>
      <c r="O59" s="29">
        <f t="shared" si="0"/>
        <v>0</v>
      </c>
      <c r="P59" s="1"/>
      <c r="R59" s="1"/>
      <c r="S59" s="1"/>
      <c r="T59" s="1"/>
    </row>
    <row r="60" spans="5:20" x14ac:dyDescent="0.25">
      <c r="E60" s="28">
        <v>7</v>
      </c>
      <c r="F60" s="39" t="s">
        <v>72</v>
      </c>
      <c r="G60" s="40"/>
      <c r="H60" s="6" t="s">
        <v>7</v>
      </c>
      <c r="I60" s="6"/>
      <c r="J60" s="6"/>
      <c r="K60" s="6"/>
      <c r="L60" s="6"/>
      <c r="M60" s="6"/>
      <c r="N60" s="49"/>
      <c r="O60" s="29">
        <f t="shared" si="0"/>
        <v>0</v>
      </c>
      <c r="P60" s="1"/>
      <c r="R60" s="1"/>
      <c r="S60" s="1"/>
      <c r="T60" s="1"/>
    </row>
    <row r="61" spans="5:20" ht="15.75" thickBot="1" x14ac:dyDescent="0.3">
      <c r="E61" s="21">
        <v>8</v>
      </c>
      <c r="F61" s="43" t="s">
        <v>70</v>
      </c>
      <c r="G61" s="44"/>
      <c r="H61" s="24" t="s">
        <v>7</v>
      </c>
      <c r="I61" s="24">
        <v>7455</v>
      </c>
      <c r="J61" s="24">
        <v>2090</v>
      </c>
      <c r="K61" s="24">
        <v>9545</v>
      </c>
      <c r="L61" s="24"/>
      <c r="M61" s="24"/>
      <c r="N61" s="48"/>
      <c r="O61" s="25">
        <f t="shared" si="0"/>
        <v>0</v>
      </c>
      <c r="P61" s="1"/>
      <c r="R61" s="1"/>
      <c r="S61" s="1"/>
      <c r="T61" s="1"/>
    </row>
    <row r="62" spans="5:20" ht="22.5" customHeight="1" thickBot="1" x14ac:dyDescent="0.3">
      <c r="E62" s="2"/>
      <c r="F62" s="1"/>
      <c r="G62" s="3"/>
      <c r="H62" s="2"/>
      <c r="I62" s="2"/>
      <c r="J62" s="2"/>
      <c r="K62" s="2"/>
      <c r="L62" s="2"/>
      <c r="M62" s="2"/>
      <c r="N62" s="34" t="s">
        <v>77</v>
      </c>
      <c r="O62" s="51">
        <f>SUM(O54:O61)</f>
        <v>0</v>
      </c>
      <c r="P62" s="1"/>
      <c r="R62" s="1"/>
      <c r="S62" s="1"/>
      <c r="T62" s="1"/>
    </row>
    <row r="63" spans="5:20" ht="15.75" thickBot="1" x14ac:dyDescent="0.3">
      <c r="E63" s="2"/>
      <c r="F63" s="1"/>
      <c r="G63" s="3"/>
      <c r="H63" s="2"/>
      <c r="I63" s="2"/>
      <c r="J63" s="2"/>
      <c r="K63" s="2"/>
      <c r="L63" s="2"/>
      <c r="M63" s="2"/>
      <c r="N63" s="2"/>
      <c r="O63" s="1"/>
      <c r="P63" s="1"/>
      <c r="Q63" s="1"/>
      <c r="R63" s="1"/>
      <c r="S63" s="1"/>
      <c r="T63" s="1"/>
    </row>
    <row r="64" spans="5:20" ht="19.5" customHeight="1" thickBot="1" x14ac:dyDescent="0.3">
      <c r="E64" s="2"/>
      <c r="F64" s="1"/>
      <c r="G64" s="3"/>
      <c r="H64" s="2"/>
      <c r="I64" s="2"/>
      <c r="J64" s="2"/>
      <c r="K64" s="2"/>
      <c r="L64" s="2"/>
      <c r="M64" s="55"/>
      <c r="N64" s="56" t="s">
        <v>75</v>
      </c>
      <c r="O64" s="35"/>
      <c r="P64" s="1"/>
      <c r="Q64" s="1"/>
      <c r="R64" s="1"/>
      <c r="S64" s="1"/>
      <c r="T64" s="1"/>
    </row>
    <row r="65" spans="5:20" ht="22.5" customHeight="1" thickBot="1" x14ac:dyDescent="0.3">
      <c r="E65" s="2"/>
      <c r="F65" s="1"/>
      <c r="G65" s="3"/>
      <c r="H65" s="2"/>
      <c r="I65" s="2"/>
      <c r="J65" s="2"/>
      <c r="K65" s="2"/>
      <c r="L65" s="2"/>
      <c r="M65" s="53"/>
      <c r="N65" s="54" t="s">
        <v>76</v>
      </c>
      <c r="O65" s="37"/>
      <c r="P65" s="1"/>
      <c r="Q65" s="1"/>
      <c r="R65" s="1"/>
      <c r="S65" s="1"/>
      <c r="T65" s="1"/>
    </row>
    <row r="66" spans="5:20" ht="18" customHeight="1" x14ac:dyDescent="0.25">
      <c r="E66" s="2"/>
      <c r="F66" s="1"/>
      <c r="G66" s="3"/>
      <c r="H66" s="2"/>
      <c r="I66" s="2"/>
      <c r="J66" s="2"/>
      <c r="K66" s="2"/>
      <c r="L66" s="2"/>
      <c r="M66" s="2"/>
      <c r="N66" s="2"/>
      <c r="O66" s="1"/>
      <c r="P66" s="1"/>
      <c r="Q66" s="1"/>
      <c r="R66" s="1"/>
      <c r="S66" s="1"/>
      <c r="T66" s="1"/>
    </row>
    <row r="67" spans="5:20" x14ac:dyDescent="0.25">
      <c r="E67" s="52" t="s">
        <v>74</v>
      </c>
      <c r="F67" s="1"/>
      <c r="G67" s="3"/>
      <c r="H67" s="2"/>
      <c r="I67" s="2"/>
      <c r="J67" s="2"/>
      <c r="K67" s="2"/>
      <c r="L67" s="2"/>
      <c r="M67" s="2"/>
      <c r="N67" s="2"/>
      <c r="O67" s="1"/>
      <c r="P67" s="1"/>
      <c r="Q67" s="1"/>
      <c r="R67" s="1"/>
      <c r="S67" s="1"/>
      <c r="T67" s="1"/>
    </row>
    <row r="68" spans="5:20" x14ac:dyDescent="0.25">
      <c r="E68" s="2"/>
      <c r="F68" s="1"/>
      <c r="G68" s="3"/>
      <c r="H68" s="2"/>
      <c r="I68" s="2"/>
      <c r="J68" s="2"/>
      <c r="K68" s="2"/>
      <c r="L68" s="2"/>
      <c r="M68" s="2"/>
      <c r="N68" s="2"/>
      <c r="O68" s="1"/>
      <c r="P68" s="1"/>
      <c r="Q68" s="1"/>
      <c r="R68" s="1"/>
      <c r="S68" s="1"/>
      <c r="T68" s="1"/>
    </row>
    <row r="69" spans="5:20" x14ac:dyDescent="0.25">
      <c r="E69" s="2"/>
      <c r="F69" s="1"/>
      <c r="G69" s="3"/>
      <c r="H69" s="2"/>
      <c r="I69" s="2"/>
      <c r="J69" s="2"/>
      <c r="K69" s="2"/>
      <c r="L69" s="2"/>
      <c r="M69" s="2"/>
      <c r="N69" s="2"/>
      <c r="O69" s="1"/>
      <c r="P69" s="1"/>
      <c r="Q69" s="1"/>
      <c r="R69" s="1"/>
      <c r="S69" s="1"/>
      <c r="T69" s="1"/>
    </row>
    <row r="70" spans="5:20" x14ac:dyDescent="0.25">
      <c r="E70" s="2"/>
      <c r="F70" s="1"/>
      <c r="G70" s="3"/>
      <c r="H70" s="2"/>
      <c r="I70" s="2"/>
      <c r="J70" s="2"/>
      <c r="K70" s="2"/>
      <c r="L70" s="2"/>
      <c r="M70" s="2"/>
      <c r="N70" s="2"/>
      <c r="O70" s="1"/>
      <c r="P70" s="1"/>
      <c r="Q70" s="1"/>
      <c r="R70" s="1"/>
      <c r="S70" s="1"/>
      <c r="T70" s="1"/>
    </row>
    <row r="71" spans="5:20" x14ac:dyDescent="0.25">
      <c r="E71" s="2"/>
      <c r="F71" s="1"/>
      <c r="G71" s="3"/>
      <c r="H71" s="2"/>
      <c r="I71" s="2"/>
      <c r="J71" s="2"/>
      <c r="K71" s="2"/>
      <c r="L71" s="2"/>
      <c r="M71" s="2"/>
      <c r="N71" s="2"/>
      <c r="O71" s="1"/>
      <c r="P71" s="1"/>
      <c r="Q71" s="1"/>
      <c r="R71" s="1"/>
      <c r="S71" s="1"/>
      <c r="T71" s="1"/>
    </row>
    <row r="72" spans="5:20" x14ac:dyDescent="0.25">
      <c r="E72" s="2"/>
      <c r="F72" s="1"/>
      <c r="G72" s="3"/>
      <c r="H72" s="2"/>
      <c r="I72" s="2"/>
      <c r="J72" s="2"/>
      <c r="K72" s="2"/>
      <c r="L72" s="2"/>
      <c r="M72" s="2"/>
      <c r="N72" s="2"/>
      <c r="O72" s="1"/>
      <c r="P72" s="1"/>
      <c r="Q72" s="1"/>
      <c r="R72" s="1"/>
      <c r="S72" s="1"/>
      <c r="T72" s="1"/>
    </row>
    <row r="73" spans="5:20" x14ac:dyDescent="0.25">
      <c r="E73" s="2"/>
      <c r="F73" s="1"/>
      <c r="G73" s="3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5:20" x14ac:dyDescent="0.25">
      <c r="E74" s="1"/>
      <c r="F74" s="1"/>
      <c r="G74" s="3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5:20" x14ac:dyDescent="0.25">
      <c r="E75" s="1"/>
      <c r="F75" s="1"/>
      <c r="G75" s="3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5:20" x14ac:dyDescent="0.25">
      <c r="E76" s="1"/>
      <c r="F76" s="1"/>
      <c r="G76" s="3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5:20" x14ac:dyDescent="0.25">
      <c r="E77" s="1"/>
      <c r="F77" s="1"/>
      <c r="G77" s="3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5:20" x14ac:dyDescent="0.25">
      <c r="E78" s="1"/>
      <c r="F78" s="1"/>
      <c r="G78" s="3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5:20" x14ac:dyDescent="0.25">
      <c r="E79" s="1"/>
      <c r="F79" s="1"/>
      <c r="G79" s="3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5:20" x14ac:dyDescent="0.25">
      <c r="E80" s="1"/>
      <c r="F80" s="1"/>
      <c r="G80" s="3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5:20" x14ac:dyDescent="0.25">
      <c r="E81" s="1"/>
      <c r="F81" s="1"/>
      <c r="G81" s="3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5:20" x14ac:dyDescent="0.25">
      <c r="E82" s="1"/>
      <c r="F82" s="1"/>
      <c r="G82" s="3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5:20" x14ac:dyDescent="0.25">
      <c r="E83" s="1"/>
      <c r="F83" s="1"/>
      <c r="G83" s="3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5:20" x14ac:dyDescent="0.25">
      <c r="E84" s="1"/>
      <c r="F84" s="1"/>
      <c r="G84" s="3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5:20" x14ac:dyDescent="0.25">
      <c r="E85" s="1"/>
      <c r="F85" s="1"/>
      <c r="G85" s="3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5:20" x14ac:dyDescent="0.25">
      <c r="E86" s="1"/>
      <c r="F86" s="1"/>
      <c r="G86" s="3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5:20" x14ac:dyDescent="0.25">
      <c r="E87" s="1"/>
      <c r="F87" s="1"/>
      <c r="G87" s="3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5:20" x14ac:dyDescent="0.25">
      <c r="E88" s="1"/>
      <c r="F88" s="1"/>
      <c r="G88" s="3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5:20" x14ac:dyDescent="0.25">
      <c r="E89" s="1"/>
      <c r="F89" s="1"/>
      <c r="G89" s="3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5:20" x14ac:dyDescent="0.25">
      <c r="E90" s="1"/>
      <c r="F90" s="1"/>
      <c r="G90" s="3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5:20" x14ac:dyDescent="0.25">
      <c r="E91" s="1"/>
      <c r="F91" s="1"/>
      <c r="G91" s="3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5:20" x14ac:dyDescent="0.25">
      <c r="E92" s="1"/>
      <c r="F92" s="1"/>
      <c r="G92" s="3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5:20" x14ac:dyDescent="0.25">
      <c r="E93" s="1"/>
      <c r="F93" s="1"/>
      <c r="G93" s="3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5:20" x14ac:dyDescent="0.25">
      <c r="E94" s="1"/>
      <c r="F94" s="1"/>
      <c r="G94" s="3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5:20" x14ac:dyDescent="0.25">
      <c r="E95" s="1"/>
      <c r="F95" s="1"/>
      <c r="G95" s="3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5:20" x14ac:dyDescent="0.25">
      <c r="E96" s="1"/>
      <c r="F96" s="1"/>
      <c r="G96" s="3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5:20" x14ac:dyDescent="0.25">
      <c r="E97" s="1"/>
      <c r="F97" s="1"/>
      <c r="G97" s="3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5:20" x14ac:dyDescent="0.25">
      <c r="E98" s="1"/>
      <c r="F98" s="1"/>
      <c r="G98" s="3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5:20" x14ac:dyDescent="0.25">
      <c r="E99" s="1"/>
      <c r="F99" s="1"/>
      <c r="G99" s="3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5:20" x14ac:dyDescent="0.25">
      <c r="E100" s="1"/>
      <c r="F100" s="1"/>
      <c r="G100" s="3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5:20" x14ac:dyDescent="0.25">
      <c r="E101" s="1"/>
      <c r="F101" s="1"/>
      <c r="G101" s="3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5:20" x14ac:dyDescent="0.25">
      <c r="E102" s="1"/>
      <c r="F102" s="1"/>
      <c r="G102" s="3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5:20" x14ac:dyDescent="0.25">
      <c r="E103" s="1"/>
      <c r="F103" s="1"/>
      <c r="G103" s="3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5:20" x14ac:dyDescent="0.25">
      <c r="E104" s="1"/>
      <c r="F104" s="1"/>
      <c r="G104" s="3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5:20" x14ac:dyDescent="0.25">
      <c r="E105" s="1"/>
      <c r="F105" s="1"/>
      <c r="G105" s="3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5:20" x14ac:dyDescent="0.25">
      <c r="E106" s="1"/>
      <c r="F106" s="1"/>
      <c r="G106" s="3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5:20" x14ac:dyDescent="0.25">
      <c r="E107" s="1"/>
      <c r="F107" s="1"/>
      <c r="G107" s="3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spans="5:20" x14ac:dyDescent="0.25">
      <c r="E108" s="1"/>
      <c r="F108" s="1"/>
      <c r="G108" s="3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spans="5:20" x14ac:dyDescent="0.25">
      <c r="E109" s="1"/>
      <c r="F109" s="1"/>
      <c r="G109" s="3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spans="5:20" x14ac:dyDescent="0.25">
      <c r="E110" s="1"/>
      <c r="F110" s="1"/>
      <c r="G110" s="3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spans="5:20" x14ac:dyDescent="0.25">
      <c r="E111" s="1"/>
      <c r="F111" s="1"/>
      <c r="G111" s="3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 spans="5:20" x14ac:dyDescent="0.25">
      <c r="E112" s="1"/>
      <c r="F112" s="1"/>
      <c r="G112" s="3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 spans="5:20" x14ac:dyDescent="0.25">
      <c r="E113" s="1"/>
      <c r="F113" s="1"/>
      <c r="G113" s="3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 spans="5:20" x14ac:dyDescent="0.25">
      <c r="E114" s="1"/>
      <c r="F114" s="1"/>
      <c r="G114" s="3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 spans="5:20" x14ac:dyDescent="0.25">
      <c r="E115" s="1"/>
      <c r="F115" s="1"/>
      <c r="G115" s="3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</row>
    <row r="116" spans="5:20" x14ac:dyDescent="0.25">
      <c r="E116" s="1"/>
      <c r="F116" s="1"/>
      <c r="G116" s="3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</row>
    <row r="117" spans="5:20" x14ac:dyDescent="0.25">
      <c r="E117" s="1"/>
      <c r="F117" s="1"/>
      <c r="G117" s="3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</row>
    <row r="118" spans="5:20" x14ac:dyDescent="0.25">
      <c r="E118" s="1"/>
      <c r="F118" s="1"/>
      <c r="G118" s="3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</row>
    <row r="119" spans="5:20" x14ac:dyDescent="0.25">
      <c r="E119" s="1"/>
      <c r="F119" s="1"/>
      <c r="G119" s="3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</row>
    <row r="120" spans="5:20" x14ac:dyDescent="0.25">
      <c r="E120" s="1"/>
      <c r="F120" s="1"/>
      <c r="G120" s="3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5:20" x14ac:dyDescent="0.25">
      <c r="E121" s="1"/>
      <c r="F121" s="1"/>
      <c r="G121" s="3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 spans="5:20" x14ac:dyDescent="0.25">
      <c r="E122" s="1"/>
      <c r="F122" s="1"/>
      <c r="G122" s="3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spans="5:20" x14ac:dyDescent="0.25">
      <c r="E123" s="1"/>
      <c r="F123" s="1"/>
      <c r="G123" s="3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spans="5:20" x14ac:dyDescent="0.25">
      <c r="G124" s="4"/>
    </row>
    <row r="125" spans="5:20" x14ac:dyDescent="0.25">
      <c r="G125" s="4"/>
    </row>
    <row r="126" spans="5:20" x14ac:dyDescent="0.25">
      <c r="G126" s="4"/>
    </row>
    <row r="127" spans="5:20" x14ac:dyDescent="0.25">
      <c r="G127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Jenek</dc:creator>
  <cp:lastModifiedBy>Jenek</cp:lastModifiedBy>
  <dcterms:created xsi:type="dcterms:W3CDTF">2015-02-26T18:16:39Z</dcterms:created>
  <dcterms:modified xsi:type="dcterms:W3CDTF">2015-03-04T17:21:38Z</dcterms:modified>
</cp:coreProperties>
</file>